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0" activeTab="1"/>
  </bookViews>
  <sheets>
    <sheet name="2020-výpočet" sheetId="1" r:id="rId1"/>
    <sheet name="2020 bez názvu účtu" sheetId="2" r:id="rId2"/>
  </sheets>
  <definedNames/>
  <calcPr fullCalcOnLoad="1"/>
</workbook>
</file>

<file path=xl/sharedStrings.xml><?xml version="1.0" encoding="utf-8"?>
<sst xmlns="http://schemas.openxmlformats.org/spreadsheetml/2006/main" count="70" uniqueCount="53">
  <si>
    <t>Číslo účtu</t>
  </si>
  <si>
    <t>Názov účtu</t>
  </si>
  <si>
    <t>Opravy a udržiavanie</t>
  </si>
  <si>
    <t>Cestovné</t>
  </si>
  <si>
    <t>Služby</t>
  </si>
  <si>
    <t>Daň z príjmu</t>
  </si>
  <si>
    <t>Náklady celkom</t>
  </si>
  <si>
    <t>(29x12 = 348 )</t>
  </si>
  <si>
    <t>Ekonomicky oprávnené</t>
  </si>
  <si>
    <t>Ekonomicky oprávnené náklady</t>
  </si>
  <si>
    <t>celkom :</t>
  </si>
  <si>
    <t>náklady na 1 obyvateľa DV</t>
  </si>
  <si>
    <t>Energie ( elektrika, voda,plyn)</t>
  </si>
  <si>
    <t xml:space="preserve">Mzdy vrátane OON </t>
  </si>
  <si>
    <t>Zákonné sociálne poistenie</t>
  </si>
  <si>
    <t>Zákonné sociálne náklady ( SF,PN,strava)</t>
  </si>
  <si>
    <t>Ostatné finančné náklady (bank.poplatky,poistenie)</t>
  </si>
  <si>
    <t xml:space="preserve">Materiál  </t>
  </si>
  <si>
    <t>Poplatky</t>
  </si>
  <si>
    <t>Domov vďaky, Námestie Andreja Škrábika 38/3 , 015 01  Rajec</t>
  </si>
  <si>
    <t>602 04</t>
  </si>
  <si>
    <t>za mesiac (zaokr.) :</t>
  </si>
  <si>
    <t>Zaokrúhlenie cien</t>
  </si>
  <si>
    <t>Náklady na stravu vlastných zamestnancov</t>
  </si>
  <si>
    <t>€</t>
  </si>
  <si>
    <t>Názov</t>
  </si>
  <si>
    <t>602 03</t>
  </si>
  <si>
    <t>602 02</t>
  </si>
  <si>
    <t>602 05</t>
  </si>
  <si>
    <t>Náklady na dovoz stravy</t>
  </si>
  <si>
    <t>Náklady na denný stacionár</t>
  </si>
  <si>
    <t xml:space="preserve"> </t>
  </si>
  <si>
    <t>(výpočet )</t>
  </si>
  <si>
    <t>za mesiac :</t>
  </si>
  <si>
    <t>Náklady na poskyt.stravy cudzím stravníkom</t>
  </si>
  <si>
    <t xml:space="preserve">Energie </t>
  </si>
  <si>
    <t xml:space="preserve">Zákonné sociálne náklady </t>
  </si>
  <si>
    <t xml:space="preserve">Ostatné finančné náklady </t>
  </si>
  <si>
    <t xml:space="preserve">Náklady na stravu cuzích stravníkov </t>
  </si>
  <si>
    <t>Z nákladov celkom nepatria do EON :</t>
  </si>
  <si>
    <t>Čiastka 31.12.2020 v €</t>
  </si>
  <si>
    <t>Počet obyvateľov r.2020 (29 klientov x 12 mesiacov )</t>
  </si>
  <si>
    <t>Náklady na poskyt.stravy vlastným zamestnancom</t>
  </si>
  <si>
    <t>Čiastka rok 2020 v €</t>
  </si>
  <si>
    <t>Počet obyvateľov r.2020</t>
  </si>
  <si>
    <t>V Rajci 31.12.2020</t>
  </si>
  <si>
    <t>68792,44-940 vitamíny zo ŠR</t>
  </si>
  <si>
    <t>Len 521 01</t>
  </si>
  <si>
    <t xml:space="preserve">Účet 524 - 524 099 </t>
  </si>
  <si>
    <t xml:space="preserve">      Ekonomicky oprávnené náklady na 1 prijímateľa sociálnej služby za rok 2020</t>
  </si>
  <si>
    <t>(platné pre výpočet úhrad za sociálne služby v roku 2021)</t>
  </si>
  <si>
    <t xml:space="preserve">            (platné pre výpočet úhrad za sociálne služby v roku 2021)</t>
  </si>
  <si>
    <t>Náklady nevstupujúce do EON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</si>
</sst>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_ ;\-#,##0.00\ "/>
    <numFmt numFmtId="180" formatCode="#,##0.000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19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9" fontId="1" fillId="0" borderId="11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5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2" fillId="0" borderId="22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6">
      <selection activeCell="C30" sqref="C30"/>
    </sheetView>
  </sheetViews>
  <sheetFormatPr defaultColWidth="9.140625" defaultRowHeight="12.75"/>
  <cols>
    <col min="1" max="1" width="9.00390625" style="33" customWidth="1"/>
    <col min="2" max="2" width="51.140625" style="33" customWidth="1"/>
    <col min="3" max="3" width="22.00390625" style="33" customWidth="1"/>
    <col min="4" max="4" width="60.421875" style="33" customWidth="1"/>
    <col min="5" max="16384" width="9.140625" style="33" customWidth="1"/>
  </cols>
  <sheetData>
    <row r="1" ht="15.75">
      <c r="A1" s="32" t="s">
        <v>19</v>
      </c>
    </row>
    <row r="2" ht="15">
      <c r="B2" s="33" t="s">
        <v>32</v>
      </c>
    </row>
    <row r="4" spans="1:4" ht="15.75">
      <c r="A4" s="1" t="s">
        <v>49</v>
      </c>
      <c r="B4" s="2"/>
      <c r="C4" s="2"/>
      <c r="D4" s="2"/>
    </row>
    <row r="5" spans="1:2" ht="15">
      <c r="A5" s="2" t="s">
        <v>51</v>
      </c>
      <c r="B5" s="2"/>
    </row>
    <row r="7" spans="1:3" ht="15">
      <c r="A7" s="46" t="s">
        <v>0</v>
      </c>
      <c r="B7" s="35" t="s">
        <v>1</v>
      </c>
      <c r="C7" s="49" t="s">
        <v>40</v>
      </c>
    </row>
    <row r="8" spans="1:4" ht="15">
      <c r="A8" s="48">
        <v>501</v>
      </c>
      <c r="B8" s="33" t="s">
        <v>17</v>
      </c>
      <c r="C8" s="36">
        <v>67852.44</v>
      </c>
      <c r="D8" s="50" t="s">
        <v>46</v>
      </c>
    </row>
    <row r="9" spans="1:3" ht="15">
      <c r="A9" s="48">
        <v>502</v>
      </c>
      <c r="B9" s="33" t="s">
        <v>12</v>
      </c>
      <c r="C9" s="36">
        <v>16737.6</v>
      </c>
    </row>
    <row r="10" spans="1:3" ht="15">
      <c r="A10" s="48">
        <v>511</v>
      </c>
      <c r="B10" s="33" t="s">
        <v>2</v>
      </c>
      <c r="C10" s="36">
        <v>790.16</v>
      </c>
    </row>
    <row r="11" spans="1:3" ht="15">
      <c r="A11" s="48">
        <v>512</v>
      </c>
      <c r="B11" s="33" t="s">
        <v>3</v>
      </c>
      <c r="C11" s="36">
        <v>17.8</v>
      </c>
    </row>
    <row r="12" spans="1:3" ht="15">
      <c r="A12" s="48">
        <v>518</v>
      </c>
      <c r="B12" s="33" t="s">
        <v>4</v>
      </c>
      <c r="C12" s="36">
        <v>10503.59</v>
      </c>
    </row>
    <row r="13" spans="1:4" ht="15">
      <c r="A13" s="48">
        <v>521</v>
      </c>
      <c r="B13" s="33" t="s">
        <v>13</v>
      </c>
      <c r="C13" s="36">
        <v>207142.37</v>
      </c>
      <c r="D13" s="50" t="s">
        <v>47</v>
      </c>
    </row>
    <row r="14" spans="1:4" ht="15">
      <c r="A14" s="48">
        <v>524</v>
      </c>
      <c r="B14" s="33" t="s">
        <v>14</v>
      </c>
      <c r="C14" s="36">
        <v>73340.12</v>
      </c>
      <c r="D14" s="50" t="s">
        <v>48</v>
      </c>
    </row>
    <row r="15" spans="1:3" ht="15">
      <c r="A15" s="48">
        <v>527</v>
      </c>
      <c r="B15" s="33" t="s">
        <v>15</v>
      </c>
      <c r="C15" s="36">
        <v>6583.85</v>
      </c>
    </row>
    <row r="16" spans="1:3" ht="15">
      <c r="A16" s="48">
        <v>538</v>
      </c>
      <c r="B16" s="33" t="s">
        <v>18</v>
      </c>
      <c r="C16" s="36">
        <v>818.28</v>
      </c>
    </row>
    <row r="17" spans="1:3" ht="15">
      <c r="A17" s="48">
        <v>548</v>
      </c>
      <c r="B17" s="33" t="s">
        <v>22</v>
      </c>
      <c r="C17" s="36">
        <v>0</v>
      </c>
    </row>
    <row r="18" spans="1:3" ht="15">
      <c r="A18" s="48">
        <v>568</v>
      </c>
      <c r="B18" s="33" t="s">
        <v>16</v>
      </c>
      <c r="C18" s="36">
        <v>866.29</v>
      </c>
    </row>
    <row r="19" spans="1:3" ht="15">
      <c r="A19" s="48">
        <v>591</v>
      </c>
      <c r="B19" s="33" t="s">
        <v>5</v>
      </c>
      <c r="C19" s="36">
        <v>0</v>
      </c>
    </row>
    <row r="20" spans="1:3" ht="15">
      <c r="A20" s="47"/>
      <c r="B20" s="35" t="s">
        <v>6</v>
      </c>
      <c r="C20" s="36">
        <f>SUM(C8:C19)</f>
        <v>384652.5</v>
      </c>
    </row>
    <row r="21" spans="1:3" ht="15">
      <c r="A21" s="47"/>
      <c r="B21" s="35"/>
      <c r="C21" s="36"/>
    </row>
    <row r="22" spans="1:3" ht="15">
      <c r="A22" s="47"/>
      <c r="B22" s="33" t="s">
        <v>52</v>
      </c>
      <c r="C22" s="36"/>
    </row>
    <row r="23" spans="1:3" ht="15">
      <c r="A23" s="47" t="s">
        <v>26</v>
      </c>
      <c r="B23" s="33" t="s">
        <v>34</v>
      </c>
      <c r="C23" s="36">
        <v>18810.32</v>
      </c>
    </row>
    <row r="24" spans="1:3" ht="15">
      <c r="A24" s="47" t="s">
        <v>20</v>
      </c>
      <c r="B24" s="37" t="s">
        <v>42</v>
      </c>
      <c r="C24" s="36">
        <v>6825</v>
      </c>
    </row>
    <row r="25" spans="1:3" ht="15">
      <c r="A25" s="47" t="s">
        <v>27</v>
      </c>
      <c r="B25" s="37" t="s">
        <v>29</v>
      </c>
      <c r="C25" s="36">
        <v>1860.95</v>
      </c>
    </row>
    <row r="26" spans="1:3" ht="15">
      <c r="A26" s="48" t="s">
        <v>28</v>
      </c>
      <c r="B26" s="37" t="s">
        <v>30</v>
      </c>
      <c r="C26" s="36">
        <v>0</v>
      </c>
    </row>
    <row r="27" spans="1:3" ht="15">
      <c r="A27" s="48"/>
      <c r="B27" s="37"/>
      <c r="C27" s="36"/>
    </row>
    <row r="28" spans="2:3" ht="15">
      <c r="B28" s="37"/>
      <c r="C28" s="36"/>
    </row>
    <row r="29" spans="2:3" ht="15.75">
      <c r="B29" s="38" t="s">
        <v>9</v>
      </c>
      <c r="C29" s="36"/>
    </row>
    <row r="30" spans="2:3" ht="15.75">
      <c r="B30" s="38" t="s">
        <v>10</v>
      </c>
      <c r="C30" s="36">
        <f>C20-C23-C24-C25-C26-C27</f>
        <v>357156.23</v>
      </c>
    </row>
    <row r="31" spans="2:3" ht="15">
      <c r="B31" s="33" t="s">
        <v>41</v>
      </c>
      <c r="C31" s="36">
        <v>348</v>
      </c>
    </row>
    <row r="32" ht="15">
      <c r="C32" s="36"/>
    </row>
    <row r="33" ht="15">
      <c r="C33" s="36"/>
    </row>
    <row r="34" spans="2:3" ht="15.75">
      <c r="B34" s="34" t="s">
        <v>8</v>
      </c>
      <c r="C34" s="36"/>
    </row>
    <row r="35" spans="2:4" ht="15.75">
      <c r="B35" s="34" t="s">
        <v>11</v>
      </c>
      <c r="C35" s="39">
        <f>C30/C31</f>
        <v>1026.3110057471263</v>
      </c>
      <c r="D35" s="34" t="s">
        <v>24</v>
      </c>
    </row>
    <row r="36" spans="2:4" ht="15.75">
      <c r="B36" s="34" t="s">
        <v>21</v>
      </c>
      <c r="C36" s="39"/>
      <c r="D36" s="34"/>
    </row>
    <row r="37" spans="2:3" ht="15.75">
      <c r="B37" s="34"/>
      <c r="C37" s="39" t="s">
        <v>31</v>
      </c>
    </row>
    <row r="39" ht="15">
      <c r="B39" s="33" t="s">
        <v>45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3">
      <selection activeCell="F24" sqref="F24"/>
    </sheetView>
  </sheetViews>
  <sheetFormatPr defaultColWidth="9.140625" defaultRowHeight="12.75"/>
  <cols>
    <col min="1" max="1" width="3.57421875" style="2" customWidth="1"/>
    <col min="2" max="2" width="48.140625" style="2" customWidth="1"/>
    <col min="3" max="3" width="21.7109375" style="2" customWidth="1"/>
    <col min="4" max="16384" width="9.140625" style="2" customWidth="1"/>
  </cols>
  <sheetData>
    <row r="1" ht="15">
      <c r="A1" s="3" t="s">
        <v>19</v>
      </c>
    </row>
    <row r="3" ht="15">
      <c r="A3" s="1" t="s">
        <v>49</v>
      </c>
    </row>
    <row r="4" spans="1:2" ht="15">
      <c r="A4" s="1"/>
      <c r="B4" s="2" t="s">
        <v>50</v>
      </c>
    </row>
    <row r="5" ht="15" thickBot="1"/>
    <row r="6" spans="1:4" ht="25.5" customHeight="1" thickBot="1">
      <c r="A6" s="7"/>
      <c r="B6" s="8" t="s">
        <v>25</v>
      </c>
      <c r="C6" s="9" t="s">
        <v>43</v>
      </c>
      <c r="D6" s="10"/>
    </row>
    <row r="7" spans="1:4" ht="14.25">
      <c r="A7" s="11"/>
      <c r="B7" s="12" t="s">
        <v>17</v>
      </c>
      <c r="C7" s="13">
        <f>'2020-výpočet'!C8</f>
        <v>67852.44</v>
      </c>
      <c r="D7" s="14"/>
    </row>
    <row r="8" spans="1:4" ht="14.25">
      <c r="A8" s="11"/>
      <c r="B8" s="15" t="s">
        <v>35</v>
      </c>
      <c r="C8" s="16">
        <f>'2020-výpočet'!C9</f>
        <v>16737.6</v>
      </c>
      <c r="D8" s="17"/>
    </row>
    <row r="9" spans="1:4" ht="14.25">
      <c r="A9" s="11"/>
      <c r="B9" s="15" t="s">
        <v>2</v>
      </c>
      <c r="C9" s="16">
        <f>'2020-výpočet'!C10</f>
        <v>790.16</v>
      </c>
      <c r="D9" s="17"/>
    </row>
    <row r="10" spans="1:4" ht="14.25">
      <c r="A10" s="11"/>
      <c r="B10" s="15" t="s">
        <v>3</v>
      </c>
      <c r="C10" s="16">
        <f>'2020-výpočet'!C11</f>
        <v>17.8</v>
      </c>
      <c r="D10" s="17"/>
    </row>
    <row r="11" spans="1:4" ht="14.25">
      <c r="A11" s="11"/>
      <c r="B11" s="15" t="s">
        <v>4</v>
      </c>
      <c r="C11" s="16">
        <f>'2020-výpočet'!C12</f>
        <v>10503.59</v>
      </c>
      <c r="D11" s="17"/>
    </row>
    <row r="12" spans="1:4" ht="14.25">
      <c r="A12" s="11"/>
      <c r="B12" s="15" t="s">
        <v>13</v>
      </c>
      <c r="C12" s="16">
        <f>'2020-výpočet'!C13</f>
        <v>207142.37</v>
      </c>
      <c r="D12" s="17"/>
    </row>
    <row r="13" spans="1:4" ht="14.25">
      <c r="A13" s="11"/>
      <c r="B13" s="15" t="s">
        <v>14</v>
      </c>
      <c r="C13" s="16">
        <f>'2020-výpočet'!C14</f>
        <v>73340.12</v>
      </c>
      <c r="D13" s="17"/>
    </row>
    <row r="14" spans="1:4" ht="14.25">
      <c r="A14" s="11"/>
      <c r="B14" s="15" t="s">
        <v>36</v>
      </c>
      <c r="C14" s="16">
        <f>'2020-výpočet'!C15</f>
        <v>6583.85</v>
      </c>
      <c r="D14" s="17"/>
    </row>
    <row r="15" spans="1:4" ht="14.25">
      <c r="A15" s="11"/>
      <c r="B15" s="15" t="s">
        <v>18</v>
      </c>
      <c r="C15" s="16">
        <f>'2020-výpočet'!C16</f>
        <v>818.28</v>
      </c>
      <c r="D15" s="17"/>
    </row>
    <row r="16" spans="1:4" ht="14.25">
      <c r="A16" s="11"/>
      <c r="B16" s="15" t="s">
        <v>37</v>
      </c>
      <c r="C16" s="16">
        <f>'2020-výpočet'!C18</f>
        <v>866.29</v>
      </c>
      <c r="D16" s="17"/>
    </row>
    <row r="17" spans="1:4" ht="14.25">
      <c r="A17" s="11"/>
      <c r="B17" s="44" t="str">
        <f>'2020-výpočet'!B20</f>
        <v>Náklady celkom</v>
      </c>
      <c r="C17" s="45">
        <f>'2020-výpočet'!C20</f>
        <v>384652.5</v>
      </c>
      <c r="D17" s="17"/>
    </row>
    <row r="18" spans="1:4" ht="14.25">
      <c r="A18" s="11"/>
      <c r="B18" s="43" t="s">
        <v>39</v>
      </c>
      <c r="C18" s="16"/>
      <c r="D18" s="17"/>
    </row>
    <row r="19" spans="2:4" ht="14.25">
      <c r="B19" s="15" t="s">
        <v>38</v>
      </c>
      <c r="C19" s="16">
        <f>'2020-výpočet'!C23</f>
        <v>18810.32</v>
      </c>
      <c r="D19" s="17"/>
    </row>
    <row r="20" spans="2:4" ht="14.25">
      <c r="B20" s="18" t="s">
        <v>23</v>
      </c>
      <c r="C20" s="16">
        <f>'2020-výpočet'!C24</f>
        <v>6825</v>
      </c>
      <c r="D20" s="17"/>
    </row>
    <row r="21" spans="2:4" ht="14.25">
      <c r="B21" s="18" t="s">
        <v>29</v>
      </c>
      <c r="C21" s="16">
        <f>'2020-výpočet'!C25</f>
        <v>1860.95</v>
      </c>
      <c r="D21" s="17"/>
    </row>
    <row r="22" spans="2:4" ht="14.25">
      <c r="B22" s="31" t="s">
        <v>30</v>
      </c>
      <c r="C22" s="40">
        <f>'2020-výpočet'!C26</f>
        <v>0</v>
      </c>
      <c r="D22" s="21"/>
    </row>
    <row r="23" spans="2:4" ht="14.25">
      <c r="B23" s="31"/>
      <c r="C23" s="40"/>
      <c r="D23" s="21"/>
    </row>
    <row r="24" spans="2:4" ht="15">
      <c r="B24" s="19" t="s">
        <v>9</v>
      </c>
      <c r="C24" s="20"/>
      <c r="D24" s="21"/>
    </row>
    <row r="25" spans="2:4" ht="15">
      <c r="B25" s="22" t="s">
        <v>10</v>
      </c>
      <c r="C25" s="23">
        <f>C7+C8+C9+C10+C11+C12+C13+C14+C15+C16-C19-C20-C22-C21-C23</f>
        <v>357156.23</v>
      </c>
      <c r="D25" s="24"/>
    </row>
    <row r="26" spans="2:4" ht="14.25">
      <c r="B26" s="25" t="s">
        <v>44</v>
      </c>
      <c r="C26" s="20"/>
      <c r="D26" s="21"/>
    </row>
    <row r="27" spans="2:4" ht="14.25">
      <c r="B27" s="26" t="s">
        <v>7</v>
      </c>
      <c r="C27" s="27">
        <v>348</v>
      </c>
      <c r="D27" s="24"/>
    </row>
    <row r="28" spans="2:4" ht="14.25">
      <c r="B28" s="15"/>
      <c r="C28" s="28"/>
      <c r="D28" s="29"/>
    </row>
    <row r="29" spans="2:4" ht="15">
      <c r="B29" s="6" t="s">
        <v>8</v>
      </c>
      <c r="C29" s="20"/>
      <c r="D29" s="21"/>
    </row>
    <row r="30" spans="2:4" ht="15">
      <c r="B30" s="4" t="s">
        <v>11</v>
      </c>
      <c r="C30" s="41">
        <f>'2020-výpočet'!C35</f>
        <v>1026.3110057471263</v>
      </c>
      <c r="D30" s="42" t="s">
        <v>24</v>
      </c>
    </row>
    <row r="31" spans="2:4" ht="15">
      <c r="B31" s="5" t="s">
        <v>33</v>
      </c>
      <c r="C31" s="23"/>
      <c r="D31" s="30"/>
    </row>
    <row r="32" ht="15">
      <c r="B32" s="1"/>
    </row>
    <row r="34" ht="14.25">
      <c r="B34" s="2" t="s">
        <v>45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Vďaky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Domov Vďaky</dc:creator>
  <cp:keywords/>
  <dc:description/>
  <cp:lastModifiedBy>PC20141007-2</cp:lastModifiedBy>
  <cp:lastPrinted>2021-01-15T08:48:19Z</cp:lastPrinted>
  <dcterms:created xsi:type="dcterms:W3CDTF">2011-01-17T06:54:15Z</dcterms:created>
  <dcterms:modified xsi:type="dcterms:W3CDTF">2021-02-02T11:13:04Z</dcterms:modified>
  <cp:category/>
  <cp:version/>
  <cp:contentType/>
  <cp:contentStatus/>
</cp:coreProperties>
</file>